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Лист1!$A$1:$I$62</definedName>
  </definedNames>
  <calcPr calcId="145621"/>
</workbook>
</file>

<file path=xl/calcChain.xml><?xml version="1.0" encoding="utf-8"?>
<calcChain xmlns="http://schemas.openxmlformats.org/spreadsheetml/2006/main">
  <c r="B40" i="1" l="1"/>
  <c r="C18" i="1"/>
  <c r="C19" i="1"/>
  <c r="C20" i="1"/>
  <c r="C17" i="1"/>
  <c r="I41" i="1" l="1"/>
  <c r="H41" i="1"/>
  <c r="D33" i="1" l="1"/>
  <c r="H33" i="1" s="1"/>
  <c r="I29" i="1"/>
  <c r="H29" i="1"/>
  <c r="G40" i="1" s="1"/>
  <c r="I40" i="1" l="1"/>
  <c r="H40" i="1"/>
  <c r="F60" i="1"/>
  <c r="E60" i="1"/>
  <c r="C60" i="1"/>
  <c r="B60" i="1"/>
  <c r="G59" i="1"/>
  <c r="G58" i="1"/>
  <c r="D58" i="1"/>
  <c r="F55" i="1"/>
  <c r="F61" i="1" s="1"/>
  <c r="E55" i="1"/>
  <c r="C55" i="1"/>
  <c r="C61" i="1" s="1"/>
  <c r="B55" i="1"/>
  <c r="B61" i="1" s="1"/>
  <c r="G54" i="1"/>
  <c r="D54" i="1"/>
  <c r="G53" i="1"/>
  <c r="D53" i="1"/>
  <c r="E61" i="1" l="1"/>
  <c r="D60" i="1"/>
  <c r="G55" i="1"/>
  <c r="G61" i="1" s="1"/>
  <c r="D55" i="1"/>
  <c r="D61" i="1" s="1"/>
  <c r="G60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<sst xmlns="http://schemas.openxmlformats.org/spreadsheetml/2006/main" count="88" uniqueCount="62">
  <si>
    <t>Наименование показателя</t>
  </si>
  <si>
    <t>Бюджетная деятельность</t>
  </si>
  <si>
    <t>Средства во временном распоряжении</t>
  </si>
  <si>
    <t>Итого</t>
  </si>
  <si>
    <t>Доходы</t>
  </si>
  <si>
    <t>Расходы</t>
  </si>
  <si>
    <t>Чистый операционный результат</t>
  </si>
  <si>
    <t>Операции с нефинансовыми активами</t>
  </si>
  <si>
    <t>Операции с финансовыми активами и обязательствами</t>
  </si>
  <si>
    <t>Показатели «Отчета о финансовых результатах деятельности» (ф.0503121)</t>
  </si>
  <si>
    <t>Единица измерения: тыс. руб.</t>
  </si>
  <si>
    <t>Показатели «Отчета о движении денежных средств» (ф. 0503123)</t>
  </si>
  <si>
    <t>Единица измерения: тыс.руб.</t>
  </si>
  <si>
    <t>За отчетный период</t>
  </si>
  <si>
    <t>За аналогичный период прошлого финансового года</t>
  </si>
  <si>
    <t>1. Поступления</t>
  </si>
  <si>
    <t>2. Выбытия</t>
  </si>
  <si>
    <t>Выбытия по текущим операциям - всего</t>
  </si>
  <si>
    <t>Выбытия по инвестиционным операциям - всего</t>
  </si>
  <si>
    <t>3. Изменения остатков средств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</si>
  <si>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</si>
  <si>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</si>
  <si>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</si>
  <si>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</si>
  <si>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</si>
  <si>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</si>
  <si>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</si>
  <si>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</si>
  <si>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</si>
  <si>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</si>
  <si>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</si>
  <si>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</si>
  <si>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</si>
  <si>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</si>
  <si>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</si>
  <si>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</si>
  <si>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Показатели «Баланса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(ф.0503130)</t>
  </si>
  <si>
    <t>АКТИВ</t>
  </si>
  <si>
    <t>На начало года</t>
  </si>
  <si>
    <t>На конец отчетного периода</t>
  </si>
  <si>
    <t>бюджетная деятельность</t>
  </si>
  <si>
    <t>средства во временном распоряжении</t>
  </si>
  <si>
    <t>Нефинансовые активы</t>
  </si>
  <si>
    <t>Финансовые активы</t>
  </si>
  <si>
    <t>БАЛАНС</t>
  </si>
  <si>
    <t>ПАССИВ</t>
  </si>
  <si>
    <t>Обязательства</t>
  </si>
  <si>
    <t>Финансовый результат экономического субъекта</t>
  </si>
  <si>
    <t>18200000000000000000</t>
  </si>
  <si>
    <t>Показатели «Отчета о бюджетных обязательствах» (ф.0503128)</t>
  </si>
  <si>
    <t>Утверждено (доведено) на 2018 год лимитов бюджетных обязательств</t>
  </si>
  <si>
    <t xml:space="preserve">Исполнено денежных обязательств </t>
  </si>
  <si>
    <t>Не исполнено</t>
  </si>
  <si>
    <t>Принимаемые обязательства</t>
  </si>
  <si>
    <t>Принятые бюджетные обязательства</t>
  </si>
  <si>
    <t>денежные обязательства</t>
  </si>
  <si>
    <t>Принятых бюджетных обязательств</t>
  </si>
  <si>
    <t>принятых денежных обязательств</t>
  </si>
  <si>
    <t>всего</t>
  </si>
  <si>
    <t>из них с применением конкурентных способов</t>
  </si>
  <si>
    <t>Бюджетные обязательства текущего (отчетного) финансового года по расходам, всего</t>
  </si>
  <si>
    <t>Обязательства финансовых годов, следующих за текущим (отчетным) финансовым годом,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</si>
</sst>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49" fontId="9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0" xfId="2" applyFont="1" applyBorder="1" applyAlignment="1">
      <alignment horizontal="center" vertical="top"/>
    </xf>
    <xf numFmtId="0" fontId="14" fillId="0" borderId="0" xfId="2" applyFont="1"/>
    <xf numFmtId="0" fontId="14" fillId="0" borderId="0" xfId="2" applyFont="1" applyBorder="1"/>
    <xf numFmtId="0" fontId="15" fillId="0" borderId="1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/>
    <xf numFmtId="0" fontId="16" fillId="0" borderId="0" xfId="2" applyFont="1" applyBorder="1" applyAlignment="1">
      <alignment horizontal="left" vertical="top"/>
    </xf>
    <xf numFmtId="0" fontId="10" fillId="0" borderId="10" xfId="0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0" fontId="4" fillId="0" borderId="0" xfId="0" applyFont="1" applyBorder="1"/>
    <xf numFmtId="49" fontId="4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49" fontId="9" fillId="0" borderId="1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/>
    </xf>
    <xf numFmtId="0" fontId="15" fillId="0" borderId="1" xfId="2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>
      <alignment wrapText="1"/>
    </xf>
    <xf numFmtId="49" fontId="9" fillId="0" borderId="2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61"/>
  <sheetViews>
    <sheetView tabSelected="1" view="pageBreakPreview" zoomScale="75" zoomScaleNormal="70" zoomScaleSheetLayoutView="75" workbookViewId="0">
      <selection activeCell="B17" sqref="B17:C17"/>
    </sheetView>
  </sheetViews>
  <sheetFormatPr defaultRowHeight="15" x14ac:dyDescent="0.25"/>
  <cols>
    <col min="1" max="1" width="32.42578125" customWidth="1"/>
    <col min="2" max="2" width="18.28515625" customWidth="1"/>
    <col min="3" max="3" width="20.42578125" customWidth="1"/>
    <col min="4" max="4" width="18.28515625" customWidth="1"/>
    <col min="5" max="5" width="13.28515625" customWidth="1"/>
    <col min="6" max="6" width="12.7109375" customWidth="1"/>
    <col min="7" max="7" width="12.140625" customWidth="1"/>
    <col min="8" max="8" width="10.140625" bestFit="1" customWidth="1"/>
    <col min="9" max="9" width="9" bestFit="1" customWidth="1"/>
  </cols>
  <sheetData>
    <row r="1" spans="1:6" ht="18.75" x14ac:dyDescent="0.3">
      <c r="A1" s="29" t="s">
        <v>9</v>
      </c>
      <c r="B1" s="46"/>
      <c r="C1" s="46"/>
      <c r="D1" s="46"/>
      <c r="E1" s="31"/>
      <c r="F1" s="31"/>
    </row>
    <row r="2" spans="1:6" x14ac:dyDescent="0.25">
      <c r="D2" s="1"/>
    </row>
    <row r="3" spans="1:6" x14ac:dyDescent="0.25">
      <c r="A3" s="2" t="s">
        <v>10</v>
      </c>
      <c r="D3" s="1"/>
    </row>
    <row r="4" spans="1:6" ht="40.15" customHeight="1" x14ac:dyDescent="0.25">
      <c r="A4" s="19" t="s">
        <v>0</v>
      </c>
      <c r="B4" s="20" t="s">
        <v>1</v>
      </c>
      <c r="C4" s="20" t="s">
        <v>2</v>
      </c>
      <c r="D4" s="19" t="s">
        <v>3</v>
      </c>
    </row>
    <row r="5" spans="1:6" x14ac:dyDescent="0.25">
      <c r="A5" s="8" t="s">
        <v>4</v>
      </c>
      <c r="B5" s="9">
        <v>-16010.33</v>
      </c>
      <c r="C5" s="9"/>
      <c r="D5" s="9">
        <f>B5</f>
        <v>-16010.33</v>
      </c>
    </row>
    <row r="6" spans="1:6" x14ac:dyDescent="0.25">
      <c r="A6" s="8" t="s">
        <v>5</v>
      </c>
      <c r="B6" s="9">
        <v>499868.99</v>
      </c>
      <c r="C6" s="9"/>
      <c r="D6" s="9">
        <f t="shared" ref="D6:D9" si="0">B6</f>
        <v>499868.99</v>
      </c>
    </row>
    <row r="7" spans="1:6" x14ac:dyDescent="0.25">
      <c r="A7" s="8" t="s">
        <v>6</v>
      </c>
      <c r="B7" s="9">
        <v>-515879.33</v>
      </c>
      <c r="C7" s="9"/>
      <c r="D7" s="9">
        <f t="shared" si="0"/>
        <v>-515879.33</v>
      </c>
    </row>
    <row r="8" spans="1:6" ht="34.5" customHeight="1" x14ac:dyDescent="0.25">
      <c r="A8" s="18" t="s">
        <v>7</v>
      </c>
      <c r="B8" s="9">
        <v>-24770.48</v>
      </c>
      <c r="C8" s="9"/>
      <c r="D8" s="9">
        <f t="shared" si="0"/>
        <v>-24770.48</v>
      </c>
    </row>
    <row r="9" spans="1:6" ht="30" x14ac:dyDescent="0.25">
      <c r="A9" s="18" t="s">
        <v>8</v>
      </c>
      <c r="B9" s="9">
        <v>-491108.84</v>
      </c>
      <c r="C9" s="9"/>
      <c r="D9" s="9">
        <f t="shared" si="0"/>
        <v>-491108.84</v>
      </c>
    </row>
    <row r="12" spans="1:6" ht="18.75" x14ac:dyDescent="0.3">
      <c r="A12" s="29" t="s">
        <v>11</v>
      </c>
      <c r="B12" s="30"/>
      <c r="C12" s="30"/>
      <c r="D12" s="31"/>
    </row>
    <row r="13" spans="1:6" x14ac:dyDescent="0.25">
      <c r="A13" s="2"/>
      <c r="B13" s="2"/>
      <c r="C13" s="2"/>
    </row>
    <row r="14" spans="1:6" x14ac:dyDescent="0.25">
      <c r="A14" s="2" t="s">
        <v>12</v>
      </c>
      <c r="B14" s="2"/>
      <c r="C14" s="2"/>
    </row>
    <row r="15" spans="1:6" ht="47.25" x14ac:dyDescent="0.25">
      <c r="A15" s="3" t="s">
        <v>0</v>
      </c>
      <c r="B15" s="5" t="s">
        <v>13</v>
      </c>
      <c r="C15" s="5" t="s">
        <v>14</v>
      </c>
    </row>
    <row r="16" spans="1:6" ht="21" customHeight="1" x14ac:dyDescent="0.25">
      <c r="A16" s="4" t="s">
        <v>15</v>
      </c>
      <c r="B16" s="10">
        <v>0</v>
      </c>
      <c r="C16" s="10">
        <v>0</v>
      </c>
    </row>
    <row r="17" spans="1:9" ht="19.5" customHeight="1" x14ac:dyDescent="0.25">
      <c r="A17" s="4" t="s">
        <v>16</v>
      </c>
      <c r="B17" s="9">
        <v>494454.21</v>
      </c>
      <c r="C17" s="9">
        <f>SUM(B17)</f>
        <v>494454.21</v>
      </c>
    </row>
    <row r="18" spans="1:9" ht="35.25" customHeight="1" x14ac:dyDescent="0.25">
      <c r="A18" s="18" t="s">
        <v>17</v>
      </c>
      <c r="B18" s="9">
        <v>487649.34</v>
      </c>
      <c r="C18" s="9">
        <f t="shared" ref="C18:C20" si="1">SUM(B18)</f>
        <v>487649.34</v>
      </c>
    </row>
    <row r="19" spans="1:9" ht="30" x14ac:dyDescent="0.25">
      <c r="A19" s="18" t="s">
        <v>18</v>
      </c>
      <c r="B19" s="9">
        <v>6804.86</v>
      </c>
      <c r="C19" s="9">
        <f t="shared" si="1"/>
        <v>6804.86</v>
      </c>
    </row>
    <row r="20" spans="1:9" ht="21" customHeight="1" x14ac:dyDescent="0.25">
      <c r="A20" s="4" t="s">
        <v>19</v>
      </c>
      <c r="B20" s="9">
        <v>494454.21</v>
      </c>
      <c r="C20" s="9">
        <f t="shared" si="1"/>
        <v>494454.21</v>
      </c>
    </row>
    <row r="23" spans="1:9" ht="68.25" customHeight="1" x14ac:dyDescent="0.3">
      <c r="A23" s="41" t="s">
        <v>20</v>
      </c>
      <c r="B23" s="47"/>
      <c r="C23" s="47"/>
      <c r="D23" s="47"/>
      <c r="E23" s="47"/>
      <c r="F23" s="47"/>
      <c r="G23" s="47"/>
      <c r="H23" s="47"/>
      <c r="I23" s="47"/>
    </row>
    <row r="24" spans="1:9" x14ac:dyDescent="0.25">
      <c r="C24" s="2"/>
      <c r="D24" s="2"/>
      <c r="E24" s="2"/>
      <c r="F24" s="2"/>
      <c r="G24" s="2"/>
      <c r="H24" s="2"/>
      <c r="I24" s="2"/>
    </row>
    <row r="25" spans="1:9" ht="15.75" x14ac:dyDescent="0.25">
      <c r="A25" s="6" t="s">
        <v>12</v>
      </c>
      <c r="B25" s="2"/>
      <c r="C25" s="2"/>
      <c r="D25" s="2"/>
      <c r="E25" s="2"/>
      <c r="F25" s="2"/>
      <c r="G25" s="2"/>
      <c r="H25" s="2"/>
      <c r="I25" s="2"/>
    </row>
    <row r="26" spans="1:9" ht="24.75" customHeight="1" x14ac:dyDescent="0.25">
      <c r="A26" s="42" t="s">
        <v>21</v>
      </c>
      <c r="B26" s="42" t="s">
        <v>22</v>
      </c>
      <c r="C26" s="32" t="s">
        <v>23</v>
      </c>
      <c r="D26" s="48" t="s">
        <v>24</v>
      </c>
      <c r="E26" s="32" t="s">
        <v>25</v>
      </c>
      <c r="F26" s="32"/>
      <c r="G26" s="32"/>
      <c r="H26" s="32"/>
      <c r="I26" s="32" t="s">
        <v>26</v>
      </c>
    </row>
    <row r="27" spans="1:9" ht="42.75" x14ac:dyDescent="0.25">
      <c r="A27" s="42"/>
      <c r="B27" s="42"/>
      <c r="C27" s="32"/>
      <c r="D27" s="49"/>
      <c r="E27" s="7" t="s">
        <v>27</v>
      </c>
      <c r="F27" s="7" t="s">
        <v>28</v>
      </c>
      <c r="G27" s="7" t="s">
        <v>29</v>
      </c>
      <c r="H27" s="7" t="s">
        <v>30</v>
      </c>
      <c r="I27" s="32"/>
    </row>
    <row r="28" spans="1:9" ht="15.75" x14ac:dyDescent="0.25">
      <c r="A28" s="43" t="s">
        <v>31</v>
      </c>
      <c r="B28" s="44"/>
      <c r="C28" s="44"/>
      <c r="D28" s="44"/>
      <c r="E28" s="44"/>
      <c r="F28" s="44"/>
      <c r="G28" s="44"/>
      <c r="H28" s="44"/>
      <c r="I28" s="45"/>
    </row>
    <row r="29" spans="1:9" ht="18" customHeight="1" x14ac:dyDescent="0.25">
      <c r="A29" s="8" t="s">
        <v>32</v>
      </c>
      <c r="B29" s="21" t="s">
        <v>48</v>
      </c>
      <c r="C29" s="8"/>
      <c r="D29" s="9">
        <v>505638.1</v>
      </c>
      <c r="E29" s="9">
        <v>494454.2</v>
      </c>
      <c r="F29" s="9">
        <v>0</v>
      </c>
      <c r="G29" s="9">
        <v>0</v>
      </c>
      <c r="H29" s="9">
        <f>SUM(E29)</f>
        <v>494454.2</v>
      </c>
      <c r="I29" s="9">
        <f>SUM(D29-E29)</f>
        <v>11183.899999999965</v>
      </c>
    </row>
    <row r="30" spans="1:9" ht="15.75" x14ac:dyDescent="0.25">
      <c r="A30" s="43" t="s">
        <v>33</v>
      </c>
      <c r="B30" s="44"/>
      <c r="C30" s="44"/>
      <c r="D30" s="44"/>
      <c r="E30" s="44"/>
      <c r="F30" s="44"/>
      <c r="G30" s="44"/>
      <c r="H30" s="44"/>
      <c r="I30" s="45"/>
    </row>
    <row r="31" spans="1:9" x14ac:dyDescent="0.25">
      <c r="A31" s="42" t="s">
        <v>21</v>
      </c>
      <c r="B31" s="42" t="s">
        <v>34</v>
      </c>
      <c r="C31" s="32" t="s">
        <v>23</v>
      </c>
      <c r="D31" s="33" t="s">
        <v>25</v>
      </c>
      <c r="E31" s="34"/>
      <c r="F31" s="34"/>
      <c r="G31" s="34"/>
      <c r="H31" s="35"/>
      <c r="I31" s="32" t="s">
        <v>26</v>
      </c>
    </row>
    <row r="32" spans="1:9" ht="57.6" customHeight="1" x14ac:dyDescent="0.25">
      <c r="A32" s="42"/>
      <c r="B32" s="42"/>
      <c r="C32" s="32"/>
      <c r="D32" s="32" t="s">
        <v>27</v>
      </c>
      <c r="E32" s="36"/>
      <c r="F32" s="7" t="s">
        <v>28</v>
      </c>
      <c r="G32" s="7" t="s">
        <v>29</v>
      </c>
      <c r="H32" s="7" t="s">
        <v>30</v>
      </c>
      <c r="I32" s="32"/>
    </row>
    <row r="33" spans="1:9" ht="17.25" customHeight="1" x14ac:dyDescent="0.25">
      <c r="A33" s="8" t="s">
        <v>35</v>
      </c>
      <c r="B33" s="10"/>
      <c r="C33" s="10"/>
      <c r="D33" s="39">
        <f>SUM(E29)</f>
        <v>494454.2</v>
      </c>
      <c r="E33" s="40"/>
      <c r="F33" s="9">
        <v>0</v>
      </c>
      <c r="G33" s="9">
        <v>0</v>
      </c>
      <c r="H33" s="9">
        <f>SUM(D33)</f>
        <v>494454.2</v>
      </c>
      <c r="I33" s="9"/>
    </row>
    <row r="35" spans="1:9" ht="36.6" customHeight="1" x14ac:dyDescent="0.3">
      <c r="A35" s="41" t="s">
        <v>49</v>
      </c>
      <c r="B35" s="47"/>
      <c r="C35" s="47"/>
      <c r="D35" s="47"/>
      <c r="E35" s="47"/>
      <c r="F35" s="47"/>
      <c r="G35" s="47"/>
      <c r="H35" s="47"/>
      <c r="I35" s="47"/>
    </row>
    <row r="37" spans="1:9" ht="24.75" customHeight="1" x14ac:dyDescent="0.25">
      <c r="A37" s="42" t="s">
        <v>21</v>
      </c>
      <c r="B37" s="42" t="s">
        <v>50</v>
      </c>
      <c r="C37" s="32" t="s">
        <v>46</v>
      </c>
      <c r="D37" s="32"/>
      <c r="E37" s="32"/>
      <c r="F37" s="32"/>
      <c r="G37" s="32" t="s">
        <v>51</v>
      </c>
      <c r="H37" s="32" t="s">
        <v>52</v>
      </c>
      <c r="I37" s="32"/>
    </row>
    <row r="38" spans="1:9" ht="24.75" customHeight="1" x14ac:dyDescent="0.25">
      <c r="A38" s="42"/>
      <c r="B38" s="42"/>
      <c r="C38" s="32" t="s">
        <v>53</v>
      </c>
      <c r="D38" s="32" t="s">
        <v>54</v>
      </c>
      <c r="E38" s="32"/>
      <c r="F38" s="32" t="s">
        <v>55</v>
      </c>
      <c r="G38" s="32"/>
      <c r="H38" s="48" t="s">
        <v>56</v>
      </c>
      <c r="I38" s="48" t="s">
        <v>57</v>
      </c>
    </row>
    <row r="39" spans="1:9" ht="85.5" x14ac:dyDescent="0.25">
      <c r="A39" s="42"/>
      <c r="B39" s="42"/>
      <c r="C39" s="32"/>
      <c r="D39" s="23" t="s">
        <v>58</v>
      </c>
      <c r="E39" s="24" t="s">
        <v>59</v>
      </c>
      <c r="F39" s="32"/>
      <c r="G39" s="32"/>
      <c r="H39" s="50"/>
      <c r="I39" s="50"/>
    </row>
    <row r="40" spans="1:9" ht="65.25" customHeight="1" x14ac:dyDescent="0.25">
      <c r="A40" s="18" t="s">
        <v>60</v>
      </c>
      <c r="B40" s="9">
        <f>SUM(D29)</f>
        <v>505638.1</v>
      </c>
      <c r="C40" s="8"/>
      <c r="D40" s="9">
        <v>494270.6</v>
      </c>
      <c r="E40" s="9">
        <v>17009.3</v>
      </c>
      <c r="F40" s="9">
        <v>494739.1</v>
      </c>
      <c r="G40" s="9">
        <f>SUM(H29)</f>
        <v>494454.2</v>
      </c>
      <c r="H40" s="9">
        <f>SUM(D40-G40)</f>
        <v>-183.60000000003492</v>
      </c>
      <c r="I40" s="9">
        <f>F40-G40</f>
        <v>284.89999999996508</v>
      </c>
    </row>
    <row r="41" spans="1:9" ht="66.75" customHeight="1" x14ac:dyDescent="0.25">
      <c r="A41" s="18" t="s">
        <v>61</v>
      </c>
      <c r="B41" s="9">
        <v>585345.4</v>
      </c>
      <c r="C41" s="9">
        <v>442.7</v>
      </c>
      <c r="D41" s="9">
        <v>33422.1</v>
      </c>
      <c r="E41" s="9">
        <v>15841.5</v>
      </c>
      <c r="F41" s="9">
        <v>276.5</v>
      </c>
      <c r="G41" s="9"/>
      <c r="H41" s="9">
        <f>D41</f>
        <v>33422.1</v>
      </c>
      <c r="I41" s="9">
        <f>F41</f>
        <v>276.5</v>
      </c>
    </row>
    <row r="42" spans="1:9" x14ac:dyDescent="0.25">
      <c r="A42" s="25"/>
      <c r="B42" s="26"/>
      <c r="C42" s="25"/>
      <c r="D42" s="27"/>
      <c r="E42" s="27"/>
      <c r="F42" s="27"/>
      <c r="G42" s="27"/>
      <c r="H42" s="27"/>
      <c r="I42" s="27"/>
    </row>
    <row r="49" spans="1:7" ht="62.25" customHeight="1" x14ac:dyDescent="0.3">
      <c r="A49" s="41" t="s">
        <v>36</v>
      </c>
      <c r="B49" s="41"/>
      <c r="C49" s="41"/>
      <c r="D49" s="41"/>
      <c r="E49" s="41"/>
      <c r="F49" s="41"/>
      <c r="G49" s="41"/>
    </row>
    <row r="50" spans="1:7" ht="21" customHeight="1" x14ac:dyDescent="0.25">
      <c r="A50" s="22" t="s">
        <v>12</v>
      </c>
      <c r="B50" s="11"/>
      <c r="C50" s="12"/>
      <c r="D50" s="12"/>
      <c r="E50" s="12"/>
      <c r="F50" s="13"/>
      <c r="G50" s="13"/>
    </row>
    <row r="51" spans="1:7" x14ac:dyDescent="0.25">
      <c r="A51" s="37" t="s">
        <v>37</v>
      </c>
      <c r="B51" s="38" t="s">
        <v>38</v>
      </c>
      <c r="C51" s="38"/>
      <c r="D51" s="38"/>
      <c r="E51" s="38" t="s">
        <v>39</v>
      </c>
      <c r="F51" s="38"/>
      <c r="G51" s="38"/>
    </row>
    <row r="52" spans="1:7" ht="38.25" x14ac:dyDescent="0.25">
      <c r="A52" s="37"/>
      <c r="B52" s="14" t="s">
        <v>40</v>
      </c>
      <c r="C52" s="14" t="s">
        <v>41</v>
      </c>
      <c r="D52" s="15" t="s">
        <v>30</v>
      </c>
      <c r="E52" s="14" t="s">
        <v>40</v>
      </c>
      <c r="F52" s="14" t="s">
        <v>41</v>
      </c>
      <c r="G52" s="15" t="s">
        <v>30</v>
      </c>
    </row>
    <row r="53" spans="1:7" ht="18.75" customHeight="1" x14ac:dyDescent="0.25">
      <c r="A53" s="8" t="s">
        <v>42</v>
      </c>
      <c r="B53" s="9">
        <v>292194.5</v>
      </c>
      <c r="C53" s="9"/>
      <c r="D53" s="9">
        <f>B53</f>
        <v>292194.5</v>
      </c>
      <c r="E53" s="9">
        <v>267424</v>
      </c>
      <c r="F53" s="9"/>
      <c r="G53" s="9">
        <f>E53+F53</f>
        <v>267424</v>
      </c>
    </row>
    <row r="54" spans="1:7" ht="21.75" customHeight="1" x14ac:dyDescent="0.25">
      <c r="A54" s="8" t="s">
        <v>43</v>
      </c>
      <c r="B54" s="9">
        <v>51.7</v>
      </c>
      <c r="C54" s="9">
        <v>49.2</v>
      </c>
      <c r="D54" s="9">
        <f>B54+C54</f>
        <v>100.9</v>
      </c>
      <c r="E54" s="9">
        <v>602.5</v>
      </c>
      <c r="F54" s="9">
        <v>109.5</v>
      </c>
      <c r="G54" s="9">
        <f>E54+F54</f>
        <v>712</v>
      </c>
    </row>
    <row r="55" spans="1:7" ht="21" customHeight="1" x14ac:dyDescent="0.25">
      <c r="A55" s="16" t="s">
        <v>44</v>
      </c>
      <c r="B55" s="17">
        <f>SUM(B53:B54)</f>
        <v>292246.2</v>
      </c>
      <c r="C55" s="17">
        <f>SUM(C54)</f>
        <v>49.2</v>
      </c>
      <c r="D55" s="17">
        <f>SUM(D53:D54)</f>
        <v>292295.40000000002</v>
      </c>
      <c r="E55" s="17">
        <f>SUM(E53:E54)</f>
        <v>268026.5</v>
      </c>
      <c r="F55" s="17">
        <f>SUM(F53:F54)</f>
        <v>109.5</v>
      </c>
      <c r="G55" s="17">
        <f>E55+F55</f>
        <v>268136</v>
      </c>
    </row>
    <row r="56" spans="1:7" x14ac:dyDescent="0.25">
      <c r="A56" s="37" t="s">
        <v>45</v>
      </c>
      <c r="B56" s="38" t="s">
        <v>38</v>
      </c>
      <c r="C56" s="38"/>
      <c r="D56" s="38"/>
      <c r="E56" s="38" t="s">
        <v>39</v>
      </c>
      <c r="F56" s="38"/>
      <c r="G56" s="38"/>
    </row>
    <row r="57" spans="1:7" ht="38.25" x14ac:dyDescent="0.25">
      <c r="A57" s="37"/>
      <c r="B57" s="14" t="s">
        <v>40</v>
      </c>
      <c r="C57" s="14" t="s">
        <v>41</v>
      </c>
      <c r="D57" s="15" t="s">
        <v>30</v>
      </c>
      <c r="E57" s="14" t="s">
        <v>40</v>
      </c>
      <c r="F57" s="14" t="s">
        <v>41</v>
      </c>
      <c r="G57" s="15" t="s">
        <v>30</v>
      </c>
    </row>
    <row r="58" spans="1:7" x14ac:dyDescent="0.25">
      <c r="A58" s="8" t="s">
        <v>46</v>
      </c>
      <c r="B58" s="9">
        <v>7983</v>
      </c>
      <c r="C58" s="9">
        <v>49.2</v>
      </c>
      <c r="D58" s="9">
        <f>B58+C58</f>
        <v>8032.2</v>
      </c>
      <c r="E58" s="9">
        <v>10119.700000000001</v>
      </c>
      <c r="F58" s="9">
        <v>109.5</v>
      </c>
      <c r="G58" s="9">
        <f>E58+F58</f>
        <v>10229.200000000001</v>
      </c>
    </row>
    <row r="59" spans="1:7" ht="30" x14ac:dyDescent="0.25">
      <c r="A59" s="18" t="s">
        <v>47</v>
      </c>
      <c r="B59" s="9">
        <v>284263.2</v>
      </c>
      <c r="C59" s="9"/>
      <c r="D59" s="9">
        <v>284263.2</v>
      </c>
      <c r="E59" s="9">
        <v>257906.8</v>
      </c>
      <c r="F59" s="9"/>
      <c r="G59" s="9">
        <f>E59</f>
        <v>257906.8</v>
      </c>
    </row>
    <row r="60" spans="1:7" x14ac:dyDescent="0.25">
      <c r="A60" s="16" t="s">
        <v>44</v>
      </c>
      <c r="B60" s="17">
        <f>B58+B59</f>
        <v>292246.2</v>
      </c>
      <c r="C60" s="17">
        <f>C58+C59</f>
        <v>49.2</v>
      </c>
      <c r="D60" s="17">
        <f>B60+C60</f>
        <v>292295.40000000002</v>
      </c>
      <c r="E60" s="17">
        <f>E58+E59</f>
        <v>268026.5</v>
      </c>
      <c r="F60" s="17">
        <f>F58+F59</f>
        <v>109.5</v>
      </c>
      <c r="G60" s="17">
        <f>E60+F60</f>
        <v>268136</v>
      </c>
    </row>
    <row r="61" spans="1:7" x14ac:dyDescent="0.25">
      <c r="B61" s="28">
        <f>SUM(B55-B60)</f>
        <v>0</v>
      </c>
      <c r="C61" s="28">
        <f t="shared" ref="C61:G61" si="2">SUM(C55-C60)</f>
        <v>0</v>
      </c>
      <c r="D61" s="28">
        <f t="shared" si="2"/>
        <v>0</v>
      </c>
      <c r="E61" s="28">
        <f t="shared" si="2"/>
        <v>0</v>
      </c>
      <c r="F61" s="28">
        <f t="shared" si="2"/>
        <v>0</v>
      </c>
      <c r="G61" s="28">
        <f t="shared" si="2"/>
        <v>0</v>
      </c>
    </row>
  </sheetData>
  <mergeCells count="36">
    <mergeCell ref="H38:H39"/>
    <mergeCell ref="I38:I39"/>
    <mergeCell ref="A1:F1"/>
    <mergeCell ref="E51:G51"/>
    <mergeCell ref="A23:I23"/>
    <mergeCell ref="A26:A27"/>
    <mergeCell ref="B26:B27"/>
    <mergeCell ref="C26:C27"/>
    <mergeCell ref="D26:D27"/>
    <mergeCell ref="E26:H26"/>
    <mergeCell ref="I26:I27"/>
    <mergeCell ref="A31:A32"/>
    <mergeCell ref="A35:I35"/>
    <mergeCell ref="A37:A39"/>
    <mergeCell ref="B37:B39"/>
    <mergeCell ref="C37:F37"/>
    <mergeCell ref="G37:G39"/>
    <mergeCell ref="H37:I37"/>
    <mergeCell ref="A56:A57"/>
    <mergeCell ref="B56:D56"/>
    <mergeCell ref="E56:G56"/>
    <mergeCell ref="D33:E33"/>
    <mergeCell ref="A49:G49"/>
    <mergeCell ref="A51:A52"/>
    <mergeCell ref="B51:D51"/>
    <mergeCell ref="C38:C39"/>
    <mergeCell ref="D38:E38"/>
    <mergeCell ref="F38:F39"/>
    <mergeCell ref="A12:D12"/>
    <mergeCell ref="C31:C32"/>
    <mergeCell ref="D31:H31"/>
    <mergeCell ref="I31:I32"/>
    <mergeCell ref="D32:E32"/>
    <mergeCell ref="B31:B32"/>
    <mergeCell ref="A28:I28"/>
    <mergeCell ref="A30:I30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2020-03-12T06:35:36Z</dcterms:modified>
</cp:coreProperties>
</file>